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зерв 1\Desktop\"/>
    </mc:Choice>
  </mc:AlternateContent>
  <bookViews>
    <workbookView xWindow="0" yWindow="0" windowWidth="23040" windowHeight="9384" tabRatio="844"/>
  </bookViews>
  <sheets>
    <sheet name="БЮДЖЕТ мониторинг" sheetId="52" r:id="rId1"/>
    <sheet name="ВНЕБЮДЖЕТ мониторинг" sheetId="51" r:id="rId2"/>
  </sheets>
  <definedNames>
    <definedName name="_xlnm._FilterDatabase" localSheetId="0" hidden="1">'БЮДЖЕТ мониторинг'!$A$1:$A$12</definedName>
    <definedName name="_xlnm._FilterDatabase" localSheetId="1" hidden="1">'ВНЕБЮДЖЕТ мониторинг'!$A$1:$A$15</definedName>
    <definedName name="_xlnm.Print_Area" localSheetId="0">'БЮДЖЕТ мониторинг'!$A$1:$N$12</definedName>
    <definedName name="_xlnm.Print_Area" localSheetId="1">'ВНЕБЮДЖЕТ мониторинг'!$A$1:$N$15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2" l="1"/>
  <c r="M12" i="52"/>
  <c r="M15" i="51"/>
  <c r="K6" i="52"/>
  <c r="K5" i="52"/>
  <c r="J15" i="51"/>
  <c r="I15" i="51"/>
  <c r="H15" i="51"/>
  <c r="G15" i="51"/>
  <c r="F15" i="51"/>
  <c r="E15" i="51"/>
  <c r="K14" i="51"/>
  <c r="K13" i="51"/>
  <c r="K12" i="51"/>
  <c r="K11" i="51"/>
  <c r="K10" i="51"/>
  <c r="K9" i="51"/>
  <c r="K8" i="51"/>
  <c r="K7" i="51"/>
  <c r="K6" i="51"/>
  <c r="K5" i="51"/>
  <c r="I12" i="52"/>
  <c r="H12" i="52"/>
  <c r="G12" i="52"/>
  <c r="F12" i="52"/>
  <c r="E12" i="52"/>
  <c r="K11" i="52"/>
  <c r="K10" i="52"/>
  <c r="K9" i="52"/>
  <c r="K8" i="52"/>
  <c r="K7" i="52"/>
</calcChain>
</file>

<file path=xl/sharedStrings.xml><?xml version="1.0" encoding="utf-8"?>
<sst xmlns="http://schemas.openxmlformats.org/spreadsheetml/2006/main" count="106" uniqueCount="41">
  <si>
    <t>Код профессии,
специальности,
направления
подготовки</t>
  </si>
  <si>
    <t>Наименование специальности,
профессии,
направления подготовки</t>
  </si>
  <si>
    <t>Уровень образования
(9 классов,
11 классов)</t>
  </si>
  <si>
    <t>Нормативный срок
освоения
образовательных
программ</t>
  </si>
  <si>
    <t>План набора
в 2025 году
за счёт средств
краевого бюджета,
чел.</t>
  </si>
  <si>
    <t xml:space="preserve">Количество заявлений
по состоянию
на </t>
  </si>
  <si>
    <t>ЕПГУ</t>
  </si>
  <si>
    <t>Конкурс
человек на место</t>
  </si>
  <si>
    <t>Проходной
балл
с учётом ЕПГУ
по состоянию
на</t>
  </si>
  <si>
    <t>ПОЛУЧЕНО
ВСЕГО</t>
  </si>
  <si>
    <t>НЕВЕРНО
ЗАПОЛНЕНО</t>
  </si>
  <si>
    <t>ОТОЗВАНО</t>
  </si>
  <si>
    <t>ПРИНЯТО</t>
  </si>
  <si>
    <t>09.02.06</t>
  </si>
  <si>
    <t>Сетевое и системное администрирование
(системный администратор)</t>
  </si>
  <si>
    <t>3 года
10 месяцев</t>
  </si>
  <si>
    <t>09.02.07</t>
  </si>
  <si>
    <t>Информационные системы и программирование
(администратор баз данных)</t>
  </si>
  <si>
    <t>Информационные системы и программирование
(программист)</t>
  </si>
  <si>
    <t>Информационные системы и программирование
(разработчик веб и мультимедийных приложений)</t>
  </si>
  <si>
    <t>10.02.05</t>
  </si>
  <si>
    <t>Обеспечение информационной
безопасности автоматизированных систем
(техник по защите информации)</t>
  </si>
  <si>
    <t>11.02.16</t>
  </si>
  <si>
    <t>Монтаж, техническое обслуживание
и ремонт электронных приборов и устройств
(специалист по электронным приборам и устройствам)</t>
  </si>
  <si>
    <t>2 года
10 месяцев</t>
  </si>
  <si>
    <t xml:space="preserve">Итого (очное)     </t>
  </si>
  <si>
    <t>Уровень
образования
(9 классов,
11 классов)</t>
  </si>
  <si>
    <t>20.02.04</t>
  </si>
  <si>
    <t>Пожарная безопасность
(специалист по пожарной безопасности)</t>
  </si>
  <si>
    <t>38.02.01</t>
  </si>
  <si>
    <t>Экономика и бухгалтерский учёт (по отраслям)
(бухгалтер)</t>
  </si>
  <si>
    <t>38.02.07</t>
  </si>
  <si>
    <t>Банковское дело
(специалист банковского дела)</t>
  </si>
  <si>
    <t>Итого (очное)</t>
  </si>
  <si>
    <t>основное
общее образование</t>
  </si>
  <si>
    <t>среднее
общее образование</t>
  </si>
  <si>
    <t>основное
общее
образование</t>
  </si>
  <si>
    <t>среднее
общее
образование</t>
  </si>
  <si>
    <t>План набора
в 2025 году
за счёт средств физических
и (или) юридических лиц
по договорам об оказании платных образовательных услуг, чел.</t>
  </si>
  <si>
    <t>момент зачисления</t>
  </si>
  <si>
    <t xml:space="preserve">ЗАЧИСЛЕНО
на обучение
человек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</si>
</sst>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17" x14ac:knownFonts="1">
    <font>
      <sz val="10"/>
      <name val="Arial Cyr"/>
      <charset val="204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Arial Cyr"/>
      <charset val="204"/>
    </font>
    <font>
      <sz val="14"/>
      <name val="Times New Roman"/>
      <charset val="204"/>
    </font>
    <font>
      <b/>
      <sz val="22"/>
      <color theme="1"/>
      <name val="Times New Roman"/>
      <charset val="204"/>
    </font>
    <font>
      <b/>
      <sz val="36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sz val="22"/>
      <color theme="1"/>
      <name val="Times New Roman"/>
      <charset val="204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b/>
      <sz val="28"/>
      <color theme="1"/>
      <name val="Times New Roman"/>
      <family val="1"/>
      <charset val="204"/>
    </font>
    <font>
      <b/>
      <sz val="28"/>
      <name val="Arial Cyr"/>
      <charset val="204"/>
    </font>
    <font>
      <b/>
      <sz val="3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1" fillId="0" borderId="0"/>
    <xf numFmtId="0" fontId="10" fillId="0" borderId="0"/>
  </cellStyleXfs>
  <cellXfs count="56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65" fontId="16" fillId="3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right" vertical="center"/>
    </xf>
    <xf numFmtId="49" fontId="14" fillId="2" borderId="9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K492"/>
  <sheetViews>
    <sheetView showGridLines="0" tabSelected="1" view="pageBreakPreview" topLeftCell="A2" zoomScale="34" zoomScaleNormal="100" zoomScaleSheetLayoutView="34" zoomScalePageLayoutView="73" workbookViewId="0">
      <selection activeCell="H8" sqref="H8"/>
    </sheetView>
  </sheetViews>
  <sheetFormatPr defaultColWidth="8.88671875" defaultRowHeight="18" x14ac:dyDescent="0.25"/>
  <cols>
    <col min="1" max="1" width="44.109375" style="1" bestFit="1" customWidth="1"/>
    <col min="2" max="2" width="127" style="2" customWidth="1"/>
    <col min="3" max="3" width="34.88671875" style="3" customWidth="1"/>
    <col min="4" max="4" width="52.88671875" style="4" customWidth="1"/>
    <col min="5" max="5" width="55.6640625" style="5" customWidth="1"/>
    <col min="6" max="7" width="35.44140625" style="5" customWidth="1"/>
    <col min="8" max="8" width="39.109375" style="5" customWidth="1"/>
    <col min="9" max="10" width="35.44140625" style="5" customWidth="1"/>
    <col min="11" max="11" width="26.33203125" style="5" customWidth="1"/>
    <col min="12" max="12" width="42.6640625" style="5" customWidth="1"/>
    <col min="13" max="13" width="42.109375" style="5" customWidth="1"/>
    <col min="14" max="14" width="1.109375" style="6" customWidth="1"/>
    <col min="15" max="15" width="13.6640625" style="6" customWidth="1"/>
    <col min="16" max="16" width="17.33203125" style="6" customWidth="1"/>
    <col min="17" max="22" width="13.6640625" style="6" customWidth="1"/>
    <col min="23" max="23" width="17.33203125" style="6" customWidth="1"/>
    <col min="24" max="29" width="13.6640625" style="6" customWidth="1"/>
    <col min="30" max="30" width="16.44140625" style="6" customWidth="1"/>
    <col min="31" max="36" width="13.6640625" style="6" customWidth="1"/>
    <col min="37" max="37" width="16.44140625" style="6" customWidth="1"/>
    <col min="38" max="41" width="13.6640625" style="6" customWidth="1"/>
    <col min="42" max="42" width="15.5546875" style="6" customWidth="1"/>
    <col min="43" max="43" width="13.6640625" style="6" customWidth="1"/>
    <col min="44" max="44" width="16.88671875" style="6" customWidth="1"/>
    <col min="45" max="45" width="15.88671875" style="7" customWidth="1"/>
    <col min="46" max="46" width="18.33203125" style="7" customWidth="1"/>
    <col min="47" max="47" width="14.88671875" style="7" customWidth="1"/>
    <col min="48" max="48" width="19.5546875" style="7" customWidth="1"/>
    <col min="49" max="141" width="9.109375" style="7" customWidth="1"/>
    <col min="142" max="16384" width="8.88671875" style="8"/>
  </cols>
  <sheetData>
    <row r="1" spans="1:141" ht="186.7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141" ht="186.9" customHeight="1" x14ac:dyDescent="0.55000000000000004">
      <c r="A2" s="48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16" t="s">
        <v>5</v>
      </c>
      <c r="G2" s="17" t="s">
        <v>6</v>
      </c>
      <c r="H2" s="16" t="s">
        <v>6</v>
      </c>
      <c r="I2" s="16" t="s">
        <v>6</v>
      </c>
      <c r="J2" s="16" t="s">
        <v>6</v>
      </c>
      <c r="K2" s="46" t="s">
        <v>7</v>
      </c>
      <c r="L2" s="16" t="s">
        <v>8</v>
      </c>
      <c r="M2" s="16" t="s">
        <v>40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</row>
    <row r="3" spans="1:141" ht="84" customHeight="1" x14ac:dyDescent="0.25">
      <c r="A3" s="47"/>
      <c r="B3" s="47"/>
      <c r="C3" s="47"/>
      <c r="D3" s="47"/>
      <c r="E3" s="49"/>
      <c r="F3" s="18">
        <v>45884</v>
      </c>
      <c r="G3" s="19" t="s">
        <v>9</v>
      </c>
      <c r="H3" s="20" t="s">
        <v>10</v>
      </c>
      <c r="I3" s="20" t="s">
        <v>11</v>
      </c>
      <c r="J3" s="20" t="s">
        <v>12</v>
      </c>
      <c r="K3" s="47"/>
      <c r="L3" s="18" t="s">
        <v>39</v>
      </c>
      <c r="M3" s="1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ht="20.399999999999999" x14ac:dyDescent="0.25">
      <c r="A4" s="14">
        <v>2</v>
      </c>
      <c r="B4" s="13">
        <v>3</v>
      </c>
      <c r="C4" s="14">
        <v>4</v>
      </c>
      <c r="D4" s="13">
        <v>5</v>
      </c>
      <c r="E4" s="13">
        <v>6</v>
      </c>
      <c r="F4" s="13">
        <v>7</v>
      </c>
      <c r="G4" s="10">
        <v>8</v>
      </c>
      <c r="H4" s="13">
        <v>8</v>
      </c>
      <c r="I4" s="13">
        <v>8</v>
      </c>
      <c r="J4" s="13"/>
      <c r="K4" s="13">
        <v>9</v>
      </c>
      <c r="L4" s="13">
        <v>10</v>
      </c>
      <c r="M4" s="13">
        <v>10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ht="95.4" x14ac:dyDescent="0.25">
      <c r="A5" s="21" t="s">
        <v>13</v>
      </c>
      <c r="B5" s="23" t="s">
        <v>14</v>
      </c>
      <c r="C5" s="23" t="s">
        <v>34</v>
      </c>
      <c r="D5" s="27" t="s">
        <v>15</v>
      </c>
      <c r="E5" s="29">
        <v>50</v>
      </c>
      <c r="F5" s="30">
        <v>352</v>
      </c>
      <c r="G5" s="31">
        <v>483</v>
      </c>
      <c r="H5" s="30">
        <v>157</v>
      </c>
      <c r="I5" s="30">
        <v>63</v>
      </c>
      <c r="J5" s="31">
        <v>263</v>
      </c>
      <c r="K5" s="30">
        <f>F5/E5</f>
        <v>7.04</v>
      </c>
      <c r="L5" s="32">
        <v>4.6109999999999998</v>
      </c>
      <c r="M5" s="33">
        <v>50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95.4" x14ac:dyDescent="0.25">
      <c r="A6" s="21" t="s">
        <v>16</v>
      </c>
      <c r="B6" s="23" t="s">
        <v>17</v>
      </c>
      <c r="C6" s="23" t="s">
        <v>34</v>
      </c>
      <c r="D6" s="27" t="s">
        <v>15</v>
      </c>
      <c r="E6" s="29">
        <v>25</v>
      </c>
      <c r="F6" s="30">
        <v>255</v>
      </c>
      <c r="G6" s="31">
        <v>478</v>
      </c>
      <c r="H6" s="30">
        <v>147</v>
      </c>
      <c r="I6" s="30">
        <v>66</v>
      </c>
      <c r="J6" s="31">
        <v>265</v>
      </c>
      <c r="K6" s="30">
        <f>F6/E6</f>
        <v>10.199999999999999</v>
      </c>
      <c r="L6" s="32">
        <v>4.75</v>
      </c>
      <c r="M6" s="33">
        <v>25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</row>
    <row r="7" spans="1:141" ht="95.4" x14ac:dyDescent="0.25">
      <c r="A7" s="21" t="s">
        <v>16</v>
      </c>
      <c r="B7" s="23" t="s">
        <v>18</v>
      </c>
      <c r="C7" s="23" t="s">
        <v>34</v>
      </c>
      <c r="D7" s="27" t="s">
        <v>15</v>
      </c>
      <c r="E7" s="29">
        <v>50</v>
      </c>
      <c r="F7" s="30">
        <v>488</v>
      </c>
      <c r="G7" s="31">
        <v>586</v>
      </c>
      <c r="H7" s="30">
        <v>193</v>
      </c>
      <c r="I7" s="30">
        <v>74</v>
      </c>
      <c r="J7" s="31">
        <v>319</v>
      </c>
      <c r="K7" s="30">
        <f t="shared" ref="K7:K11" si="0">F7/E7</f>
        <v>9.76</v>
      </c>
      <c r="L7" s="32">
        <v>4.8</v>
      </c>
      <c r="M7" s="33">
        <v>50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</row>
    <row r="8" spans="1:141" ht="95.4" x14ac:dyDescent="0.25">
      <c r="A8" s="21" t="s">
        <v>16</v>
      </c>
      <c r="B8" s="23" t="s">
        <v>19</v>
      </c>
      <c r="C8" s="23" t="s">
        <v>34</v>
      </c>
      <c r="D8" s="27" t="s">
        <v>15</v>
      </c>
      <c r="E8" s="29">
        <v>25</v>
      </c>
      <c r="F8" s="30">
        <v>281</v>
      </c>
      <c r="G8" s="31">
        <v>391</v>
      </c>
      <c r="H8" s="30">
        <v>93</v>
      </c>
      <c r="I8" s="30">
        <v>57</v>
      </c>
      <c r="J8" s="31">
        <v>241</v>
      </c>
      <c r="K8" s="30">
        <f t="shared" si="0"/>
        <v>11.24</v>
      </c>
      <c r="L8" s="32">
        <v>4.944</v>
      </c>
      <c r="M8" s="33">
        <v>25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</row>
    <row r="9" spans="1:141" ht="114.75" customHeight="1" x14ac:dyDescent="0.25">
      <c r="A9" s="21" t="s">
        <v>20</v>
      </c>
      <c r="B9" s="23" t="s">
        <v>21</v>
      </c>
      <c r="C9" s="23" t="s">
        <v>34</v>
      </c>
      <c r="D9" s="27" t="s">
        <v>15</v>
      </c>
      <c r="E9" s="29">
        <v>25</v>
      </c>
      <c r="F9" s="30">
        <v>139</v>
      </c>
      <c r="G9" s="31">
        <v>241</v>
      </c>
      <c r="H9" s="30">
        <v>57</v>
      </c>
      <c r="I9" s="30">
        <v>38</v>
      </c>
      <c r="J9" s="31">
        <v>146</v>
      </c>
      <c r="K9" s="30">
        <f t="shared" si="0"/>
        <v>5.56</v>
      </c>
      <c r="L9" s="32">
        <v>4.5999999999999996</v>
      </c>
      <c r="M9" s="33">
        <v>25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</row>
    <row r="10" spans="1:141" ht="127.2" x14ac:dyDescent="0.25">
      <c r="A10" s="21" t="s">
        <v>22</v>
      </c>
      <c r="B10" s="23" t="s">
        <v>23</v>
      </c>
      <c r="C10" s="23" t="s">
        <v>34</v>
      </c>
      <c r="D10" s="27" t="s">
        <v>15</v>
      </c>
      <c r="E10" s="29">
        <v>75</v>
      </c>
      <c r="F10" s="30">
        <v>180</v>
      </c>
      <c r="G10" s="31">
        <v>144</v>
      </c>
      <c r="H10" s="30">
        <v>39</v>
      </c>
      <c r="I10" s="30">
        <v>14</v>
      </c>
      <c r="J10" s="31">
        <v>91</v>
      </c>
      <c r="K10" s="30">
        <f t="shared" si="0"/>
        <v>2.4</v>
      </c>
      <c r="L10" s="32">
        <v>4.2720000000000002</v>
      </c>
      <c r="M10" s="33">
        <v>75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</row>
    <row r="11" spans="1:141" ht="110.25" customHeight="1" x14ac:dyDescent="0.25">
      <c r="A11" s="22" t="s">
        <v>16</v>
      </c>
      <c r="B11" s="40" t="s">
        <v>19</v>
      </c>
      <c r="C11" s="40" t="s">
        <v>35</v>
      </c>
      <c r="D11" s="39" t="s">
        <v>24</v>
      </c>
      <c r="E11" s="33">
        <v>25</v>
      </c>
      <c r="F11" s="31">
        <v>420</v>
      </c>
      <c r="G11" s="31">
        <v>454</v>
      </c>
      <c r="H11" s="31">
        <v>119</v>
      </c>
      <c r="I11" s="31">
        <v>60</v>
      </c>
      <c r="J11" s="31">
        <v>275</v>
      </c>
      <c r="K11" s="31">
        <f t="shared" si="0"/>
        <v>16.8</v>
      </c>
      <c r="L11" s="37">
        <v>4.4000000000000004</v>
      </c>
      <c r="M11" s="33">
        <v>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ht="45.6" x14ac:dyDescent="0.25">
      <c r="A12" s="42"/>
      <c r="B12" s="43"/>
      <c r="C12" s="44" t="s">
        <v>25</v>
      </c>
      <c r="D12" s="45"/>
      <c r="E12" s="11">
        <f>SUM(E5+E6+E7+E8+E9+E10+E11)</f>
        <v>275</v>
      </c>
      <c r="F12" s="11">
        <f>SUM(F5:F11)</f>
        <v>2115</v>
      </c>
      <c r="G12" s="11">
        <f>SUM(G5:G11)</f>
        <v>2777</v>
      </c>
      <c r="H12" s="11">
        <f>SUM(H5+H6+H7+H8+H9+H10+H11)</f>
        <v>805</v>
      </c>
      <c r="I12" s="11">
        <f>SUM(I5+I6+I7+I8+I9+I10+I11)</f>
        <v>372</v>
      </c>
      <c r="J12" s="11">
        <f>SUM(J5+J6+J7+J8+J9+J10+J11)</f>
        <v>1600</v>
      </c>
      <c r="K12" s="11"/>
      <c r="L12" s="11"/>
      <c r="M12" s="15">
        <f>SUM(M5+M6+M7+M8+M9+M10+M11)</f>
        <v>275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46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3:46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46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3:46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3:46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46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46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46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AT24" s="1"/>
    </row>
    <row r="25" spans="3:46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46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3:46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3:46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4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3:46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3:46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3:46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1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3:13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3:13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3:1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3:13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3:13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3:13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3:13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3:13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3:13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3:13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3:13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3:13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3:13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3:1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3:13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3:13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3:13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3:13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3:13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3:13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3:13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3:13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3:13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3:13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3:13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3:13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3:13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3:13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3:13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3:13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3:13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3:13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3:13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3:13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3:13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3:13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3:13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3:13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3:13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3:13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3:13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3:13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3:13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3:13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3:13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3:13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3:13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3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3:13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3:13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3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3:13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3:13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3:13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3:13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3:13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3:13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3:13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3:13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3:13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3:13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3:13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3:13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3:13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3:13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3:13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3:13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3:13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3:13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3:13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3:13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3:13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3:13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3:13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3:13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3:13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3:13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3:13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3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3:13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3:13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3:13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3:13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3:13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3:13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3:13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3:13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3:13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3:13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3:13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3:13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3:13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3:13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3:13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3:13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3:13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3:13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3:13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3:13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3:13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3:13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3:13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3:13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3:13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3:13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3:13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3:13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3:13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3:13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3:13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3:13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3:13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3:13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3:13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3:13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3:13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3:13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3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3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3:13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3:13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3:13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3:13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3:13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3:13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3:13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3:13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3:13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3:13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3:13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3:13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3:13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3:13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3:13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3:13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3:13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3:13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3:13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3:13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3:13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3:13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3:13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3:13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3:13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3:13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3:13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3:13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3:13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3:13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3:13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3:13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3:13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3:13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3:13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3:13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3:13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3:13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3:13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3:13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3:13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3:13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3:13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3:13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3:13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3:13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3:13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3:13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3:13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3:13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3:13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3:13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3:13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3:13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3:13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3:13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3:13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3:13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3:13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3:13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3:13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3:13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3:13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3:13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3:13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3:13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3:13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3:13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3:13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3:13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3:13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3:13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3:13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3:13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3:13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3:13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3:13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3:13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3:13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3:13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3:13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3:13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3:13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3:13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3:13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3:13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3:13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3:13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3:13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3:13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3:13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3:13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3:13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3:13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3:13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3:13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3:13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3:13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3:13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3:13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3:13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3:13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3:13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3:13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3:13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3:13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3:13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3:13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3:13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3:13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3:13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3:13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3:13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3:13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3:13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3:13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3:13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3:13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3:13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3:13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3:13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3:13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3:13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3:13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3:13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3:13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3:13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3:13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3:13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3:13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3:13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3:13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3:13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3:13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3:13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3:13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3:13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3:13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3:13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3:13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3:13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3:13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3:13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3:13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3:13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3:13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3:13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3:13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3:13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3:13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3:13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3:13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3:13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3:13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3:13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3:13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3:13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3:13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3:13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3:13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3:13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3:13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3:13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3:13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3:13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3:13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3:13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3:13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3:13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3:13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3:13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3:13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3:13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3:13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3:13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3:13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3:13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3:13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3:13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3:13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3:13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3:13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3:13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3:13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3:13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3:13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3:13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3:13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3:13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3:13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3:13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3:13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3:13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3:13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3:13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3:13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3:13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3:13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3:13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3:13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3:13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3:13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3:13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3:13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3:13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3:13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3:13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3:13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3:13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3:13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3:13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3:13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3:13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3:13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3:13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3:13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3:13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3:13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3:13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3:13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3:13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3:13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3:13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3:13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3:13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3:13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3:13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3:13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3:13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3:13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3:13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3:13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3:13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3:13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3:13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3:13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3:13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3:13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3:13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3:13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3:13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3:13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3:13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3:13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3:13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3:13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3:13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3:13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3:13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3:13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3:13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3:13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3:13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3:13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3:13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3:13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3:13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3:13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3:13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3:13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3:13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3:13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3:13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3:13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3:13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3:13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</sheetData>
  <mergeCells count="9">
    <mergeCell ref="E2:E3"/>
    <mergeCell ref="K2:K3"/>
    <mergeCell ref="A1:M1"/>
    <mergeCell ref="A12:B12"/>
    <mergeCell ref="C12:D12"/>
    <mergeCell ref="A2:A3"/>
    <mergeCell ref="B2:B3"/>
    <mergeCell ref="C2:C3"/>
    <mergeCell ref="D2:D3"/>
  </mergeCells>
  <printOptions horizontalCentered="1"/>
  <pageMargins left="0" right="0" top="0" bottom="0" header="0" footer="0"/>
  <pageSetup paperSize="8" scale="24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H498"/>
  <sheetViews>
    <sheetView showGridLines="0" view="pageBreakPreview" topLeftCell="B1" zoomScale="35" zoomScaleNormal="100" zoomScaleSheetLayoutView="35" zoomScalePageLayoutView="73" workbookViewId="0">
      <selection activeCell="O5" sqref="O5"/>
    </sheetView>
  </sheetViews>
  <sheetFormatPr defaultColWidth="8.88671875" defaultRowHeight="18" x14ac:dyDescent="0.25"/>
  <cols>
    <col min="1" max="1" width="44.109375" style="1" bestFit="1" customWidth="1"/>
    <col min="2" max="2" width="126.88671875" style="2" customWidth="1"/>
    <col min="3" max="3" width="34.88671875" style="3" customWidth="1"/>
    <col min="4" max="4" width="50" style="4" bestFit="1" customWidth="1"/>
    <col min="5" max="5" width="73.33203125" style="5" customWidth="1"/>
    <col min="6" max="7" width="35.44140625" style="5" customWidth="1"/>
    <col min="8" max="8" width="39.109375" style="5" customWidth="1"/>
    <col min="9" max="10" width="35.44140625" style="5" customWidth="1"/>
    <col min="11" max="11" width="26.33203125" style="5" customWidth="1"/>
    <col min="12" max="12" width="42.6640625" style="5" customWidth="1"/>
    <col min="13" max="13" width="39.44140625" style="5" bestFit="1" customWidth="1"/>
    <col min="14" max="14" width="1.109375" style="6" customWidth="1"/>
    <col min="15" max="19" width="13.6640625" style="6" customWidth="1"/>
    <col min="20" max="20" width="17.33203125" style="6" customWidth="1"/>
    <col min="21" max="26" width="13.6640625" style="6" customWidth="1"/>
    <col min="27" max="27" width="16.44140625" style="6" customWidth="1"/>
    <col min="28" max="33" width="13.6640625" style="6" customWidth="1"/>
    <col min="34" max="34" width="16.44140625" style="6" customWidth="1"/>
    <col min="35" max="38" width="13.6640625" style="6" customWidth="1"/>
    <col min="39" max="39" width="15.5546875" style="6" customWidth="1"/>
    <col min="40" max="40" width="13.6640625" style="6" customWidth="1"/>
    <col min="41" max="41" width="16.88671875" style="6" customWidth="1"/>
    <col min="42" max="42" width="15.88671875" style="7" customWidth="1"/>
    <col min="43" max="43" width="18.33203125" style="7" customWidth="1"/>
    <col min="44" max="44" width="14.88671875" style="7" customWidth="1"/>
    <col min="45" max="45" width="19.5546875" style="7" customWidth="1"/>
    <col min="46" max="138" width="9.109375" style="7" customWidth="1"/>
    <col min="139" max="16384" width="8.88671875" style="8"/>
  </cols>
  <sheetData>
    <row r="1" spans="1:138" ht="186.7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138" ht="186.9" customHeight="1" x14ac:dyDescent="0.55000000000000004">
      <c r="A2" s="48" t="s">
        <v>0</v>
      </c>
      <c r="B2" s="46" t="s">
        <v>1</v>
      </c>
      <c r="C2" s="46" t="s">
        <v>26</v>
      </c>
      <c r="D2" s="46" t="s">
        <v>3</v>
      </c>
      <c r="E2" s="46" t="s">
        <v>38</v>
      </c>
      <c r="F2" s="16" t="s">
        <v>5</v>
      </c>
      <c r="G2" s="17" t="s">
        <v>6</v>
      </c>
      <c r="H2" s="16" t="s">
        <v>6</v>
      </c>
      <c r="I2" s="16" t="s">
        <v>6</v>
      </c>
      <c r="J2" s="16" t="s">
        <v>6</v>
      </c>
      <c r="K2" s="46" t="s">
        <v>7</v>
      </c>
      <c r="L2" s="16" t="s">
        <v>8</v>
      </c>
      <c r="M2" s="16" t="s">
        <v>40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</row>
    <row r="3" spans="1:138" ht="84" customHeight="1" x14ac:dyDescent="0.25">
      <c r="A3" s="52"/>
      <c r="B3" s="47"/>
      <c r="C3" s="47"/>
      <c r="D3" s="47"/>
      <c r="E3" s="49"/>
      <c r="F3" s="18">
        <v>45884</v>
      </c>
      <c r="G3" s="19" t="s">
        <v>9</v>
      </c>
      <c r="H3" s="20" t="s">
        <v>10</v>
      </c>
      <c r="I3" s="20" t="s">
        <v>11</v>
      </c>
      <c r="J3" s="20" t="s">
        <v>12</v>
      </c>
      <c r="K3" s="47"/>
      <c r="L3" s="18" t="s">
        <v>39</v>
      </c>
      <c r="M3" s="1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</row>
    <row r="4" spans="1:138" ht="17.25" customHeight="1" thickBot="1" x14ac:dyDescent="0.3">
      <c r="A4" s="9">
        <v>2</v>
      </c>
      <c r="B4" s="9">
        <v>3</v>
      </c>
      <c r="C4" s="9">
        <v>4</v>
      </c>
      <c r="D4" s="9">
        <v>5</v>
      </c>
      <c r="E4" s="9">
        <v>6</v>
      </c>
      <c r="F4" s="9">
        <v>7</v>
      </c>
      <c r="G4" s="10">
        <v>8</v>
      </c>
      <c r="H4" s="13">
        <v>8</v>
      </c>
      <c r="I4" s="13">
        <v>8</v>
      </c>
      <c r="J4" s="13"/>
      <c r="K4" s="13">
        <v>9</v>
      </c>
      <c r="L4" s="13">
        <v>10</v>
      </c>
      <c r="M4" s="13">
        <v>10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</row>
    <row r="5" spans="1:138" ht="99.9" customHeight="1" thickBot="1" x14ac:dyDescent="0.3">
      <c r="A5" s="21" t="s">
        <v>13</v>
      </c>
      <c r="B5" s="23" t="s">
        <v>14</v>
      </c>
      <c r="C5" s="23" t="s">
        <v>36</v>
      </c>
      <c r="D5" s="27" t="s">
        <v>15</v>
      </c>
      <c r="E5" s="29">
        <v>25</v>
      </c>
      <c r="F5" s="30">
        <v>60</v>
      </c>
      <c r="G5" s="31">
        <v>166</v>
      </c>
      <c r="H5" s="30">
        <v>56</v>
      </c>
      <c r="I5" s="30">
        <v>20</v>
      </c>
      <c r="J5" s="31">
        <v>90</v>
      </c>
      <c r="K5" s="30">
        <f>F5/E5</f>
        <v>2.4</v>
      </c>
      <c r="L5" s="32">
        <v>4.6109999999999998</v>
      </c>
      <c r="M5" s="33">
        <v>25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</row>
    <row r="6" spans="1:138" ht="99.9" customHeight="1" thickBot="1" x14ac:dyDescent="0.3">
      <c r="A6" s="21" t="s">
        <v>16</v>
      </c>
      <c r="B6" s="23" t="s">
        <v>17</v>
      </c>
      <c r="C6" s="23" t="s">
        <v>36</v>
      </c>
      <c r="D6" s="27" t="s">
        <v>15</v>
      </c>
      <c r="E6" s="29">
        <v>25</v>
      </c>
      <c r="F6" s="30">
        <v>83</v>
      </c>
      <c r="G6" s="31">
        <v>249</v>
      </c>
      <c r="H6" s="30">
        <v>90</v>
      </c>
      <c r="I6" s="30">
        <v>31</v>
      </c>
      <c r="J6" s="31">
        <v>128</v>
      </c>
      <c r="K6" s="30">
        <f t="shared" ref="K6:K10" si="0">F6/E6</f>
        <v>3.32</v>
      </c>
      <c r="L6" s="32">
        <v>4.75</v>
      </c>
      <c r="M6" s="33">
        <v>25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</row>
    <row r="7" spans="1:138" ht="99.9" customHeight="1" thickBot="1" x14ac:dyDescent="0.3">
      <c r="A7" s="21" t="s">
        <v>16</v>
      </c>
      <c r="B7" s="23" t="s">
        <v>18</v>
      </c>
      <c r="C7" s="23" t="s">
        <v>36</v>
      </c>
      <c r="D7" s="27" t="s">
        <v>15</v>
      </c>
      <c r="E7" s="29">
        <v>25</v>
      </c>
      <c r="F7" s="30">
        <v>92</v>
      </c>
      <c r="G7" s="31">
        <v>181</v>
      </c>
      <c r="H7" s="30">
        <v>55</v>
      </c>
      <c r="I7" s="30">
        <v>24</v>
      </c>
      <c r="J7" s="31">
        <v>102</v>
      </c>
      <c r="K7" s="30">
        <f t="shared" si="0"/>
        <v>3.68</v>
      </c>
      <c r="L7" s="32">
        <v>4.8</v>
      </c>
      <c r="M7" s="33">
        <v>26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</row>
    <row r="8" spans="1:138" ht="99.9" customHeight="1" thickBot="1" x14ac:dyDescent="0.3">
      <c r="A8" s="21" t="s">
        <v>16</v>
      </c>
      <c r="B8" s="23" t="s">
        <v>19</v>
      </c>
      <c r="C8" s="23" t="s">
        <v>36</v>
      </c>
      <c r="D8" s="27" t="s">
        <v>15</v>
      </c>
      <c r="E8" s="29">
        <v>25</v>
      </c>
      <c r="F8" s="30">
        <v>67</v>
      </c>
      <c r="G8" s="31">
        <v>196</v>
      </c>
      <c r="H8" s="30">
        <v>59</v>
      </c>
      <c r="I8" s="30">
        <v>26</v>
      </c>
      <c r="J8" s="31">
        <v>111</v>
      </c>
      <c r="K8" s="30">
        <f t="shared" si="0"/>
        <v>2.68</v>
      </c>
      <c r="L8" s="32">
        <v>4.944</v>
      </c>
      <c r="M8" s="33">
        <v>25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</row>
    <row r="9" spans="1:138" ht="99.9" customHeight="1" thickBot="1" x14ac:dyDescent="0.3">
      <c r="A9" s="21" t="s">
        <v>20</v>
      </c>
      <c r="B9" s="23" t="s">
        <v>21</v>
      </c>
      <c r="C9" s="23" t="s">
        <v>36</v>
      </c>
      <c r="D9" s="27" t="s">
        <v>15</v>
      </c>
      <c r="E9" s="29">
        <v>25</v>
      </c>
      <c r="F9" s="30">
        <v>51</v>
      </c>
      <c r="G9" s="31">
        <v>111</v>
      </c>
      <c r="H9" s="30">
        <v>31</v>
      </c>
      <c r="I9" s="30">
        <v>15</v>
      </c>
      <c r="J9" s="31">
        <v>65</v>
      </c>
      <c r="K9" s="30">
        <f t="shared" si="0"/>
        <v>2.04</v>
      </c>
      <c r="L9" s="32">
        <v>4.5999999999999996</v>
      </c>
      <c r="M9" s="33">
        <v>25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</row>
    <row r="10" spans="1:138" ht="99.9" customHeight="1" thickBot="1" x14ac:dyDescent="0.3">
      <c r="A10" s="21" t="s">
        <v>27</v>
      </c>
      <c r="B10" s="23" t="s">
        <v>28</v>
      </c>
      <c r="C10" s="23" t="s">
        <v>36</v>
      </c>
      <c r="D10" s="27" t="s">
        <v>15</v>
      </c>
      <c r="E10" s="29">
        <v>50</v>
      </c>
      <c r="F10" s="30">
        <v>148</v>
      </c>
      <c r="G10" s="31">
        <v>124</v>
      </c>
      <c r="H10" s="30">
        <v>50</v>
      </c>
      <c r="I10" s="30">
        <v>16</v>
      </c>
      <c r="J10" s="31">
        <v>58</v>
      </c>
      <c r="K10" s="30">
        <f t="shared" si="0"/>
        <v>2.96</v>
      </c>
      <c r="L10" s="32">
        <v>4.2720000000000002</v>
      </c>
      <c r="M10" s="33">
        <v>52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</row>
    <row r="11" spans="1:138" ht="99.9" customHeight="1" thickBot="1" x14ac:dyDescent="0.3">
      <c r="A11" s="25" t="s">
        <v>29</v>
      </c>
      <c r="B11" s="23" t="s">
        <v>30</v>
      </c>
      <c r="C11" s="23" t="s">
        <v>36</v>
      </c>
      <c r="D11" s="27" t="s">
        <v>24</v>
      </c>
      <c r="E11" s="29">
        <v>25</v>
      </c>
      <c r="F11" s="30">
        <v>49</v>
      </c>
      <c r="G11" s="31">
        <v>82</v>
      </c>
      <c r="H11" s="30">
        <v>31</v>
      </c>
      <c r="I11" s="30">
        <v>15</v>
      </c>
      <c r="J11" s="31">
        <v>36</v>
      </c>
      <c r="K11" s="30">
        <f t="shared" ref="K11:K14" si="1">F11/E11</f>
        <v>1.96</v>
      </c>
      <c r="L11" s="32">
        <v>4.0999999999999996</v>
      </c>
      <c r="M11" s="33">
        <v>18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</row>
    <row r="12" spans="1:138" ht="99.9" customHeight="1" thickBot="1" x14ac:dyDescent="0.3">
      <c r="A12" s="25" t="s">
        <v>31</v>
      </c>
      <c r="B12" s="23" t="s">
        <v>32</v>
      </c>
      <c r="C12" s="23" t="s">
        <v>36</v>
      </c>
      <c r="D12" s="27" t="s">
        <v>24</v>
      </c>
      <c r="E12" s="29">
        <v>25</v>
      </c>
      <c r="F12" s="30">
        <v>65</v>
      </c>
      <c r="G12" s="34">
        <v>99</v>
      </c>
      <c r="H12" s="30">
        <v>42</v>
      </c>
      <c r="I12" s="30">
        <v>11</v>
      </c>
      <c r="J12" s="34">
        <v>46</v>
      </c>
      <c r="K12" s="30">
        <f t="shared" si="1"/>
        <v>2.6</v>
      </c>
      <c r="L12" s="32">
        <v>4.25</v>
      </c>
      <c r="M12" s="33">
        <v>18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</row>
    <row r="13" spans="1:138" ht="99.9" customHeight="1" thickBot="1" x14ac:dyDescent="0.3">
      <c r="A13" s="26" t="s">
        <v>16</v>
      </c>
      <c r="B13" s="24" t="s">
        <v>19</v>
      </c>
      <c r="C13" s="24" t="s">
        <v>37</v>
      </c>
      <c r="D13" s="28" t="s">
        <v>24</v>
      </c>
      <c r="E13" s="35">
        <v>25</v>
      </c>
      <c r="F13" s="36">
        <v>93</v>
      </c>
      <c r="G13" s="34">
        <v>214</v>
      </c>
      <c r="H13" s="34">
        <v>57</v>
      </c>
      <c r="I13" s="34">
        <v>42</v>
      </c>
      <c r="J13" s="34">
        <v>115</v>
      </c>
      <c r="K13" s="31">
        <f t="shared" si="1"/>
        <v>3.72</v>
      </c>
      <c r="L13" s="37">
        <v>4.4000000000000004</v>
      </c>
      <c r="M13" s="33">
        <v>26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</row>
    <row r="14" spans="1:138" ht="99.9" customHeight="1" thickBot="1" x14ac:dyDescent="0.3">
      <c r="A14" s="26" t="s">
        <v>27</v>
      </c>
      <c r="B14" s="24" t="s">
        <v>28</v>
      </c>
      <c r="C14" s="24" t="s">
        <v>37</v>
      </c>
      <c r="D14" s="28" t="s">
        <v>24</v>
      </c>
      <c r="E14" s="35">
        <v>25</v>
      </c>
      <c r="F14" s="31">
        <v>89</v>
      </c>
      <c r="G14" s="34">
        <v>125</v>
      </c>
      <c r="H14" s="34">
        <v>33</v>
      </c>
      <c r="I14" s="34">
        <v>31</v>
      </c>
      <c r="J14" s="34">
        <v>61</v>
      </c>
      <c r="K14" s="31">
        <f t="shared" si="1"/>
        <v>3.56</v>
      </c>
      <c r="L14" s="37"/>
      <c r="M14" s="3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</row>
    <row r="15" spans="1:138" ht="46.2" thickBot="1" x14ac:dyDescent="0.3">
      <c r="A15" s="53" t="s">
        <v>33</v>
      </c>
      <c r="B15" s="54"/>
      <c r="C15" s="54"/>
      <c r="D15" s="55"/>
      <c r="E15" s="38">
        <f>SUM(E5+E6+E7+E8+E9+E10+E11+E12+E13+E14)</f>
        <v>275</v>
      </c>
      <c r="F15" s="38">
        <f t="shared" ref="F15:J15" si="2">SUM(F5+F6+F7+F8+F9+F10+F11+F12+F13+F14)</f>
        <v>797</v>
      </c>
      <c r="G15" s="38">
        <f t="shared" si="2"/>
        <v>1547</v>
      </c>
      <c r="H15" s="38">
        <f t="shared" si="2"/>
        <v>504</v>
      </c>
      <c r="I15" s="38">
        <f t="shared" si="2"/>
        <v>231</v>
      </c>
      <c r="J15" s="38">
        <f t="shared" si="2"/>
        <v>812</v>
      </c>
      <c r="K15" s="38"/>
      <c r="L15" s="38"/>
      <c r="M15" s="41">
        <f>SUM(M5+M6+M7+M8+M9+M10+M11+M12+M13+M14)</f>
        <v>240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</row>
    <row r="16" spans="1:138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43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3:43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43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3:43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3:43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43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43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43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3:4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43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3:43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3:43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43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3:43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AQ30" s="1"/>
    </row>
    <row r="31" spans="3:4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3:43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1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3:13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3:13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3:1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3:13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3:13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3:13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3:13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3:13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3:13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3:13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3:13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3:13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3:13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3:1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3:13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3:13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3:13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3:13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3:13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3:13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3:13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3:13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3:13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3:13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3:13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3:13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3:13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3:13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3:13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3:13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3:13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3:13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3:13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3:13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3:13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3:13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3:13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3:13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3:13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3:13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3:13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3:13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3:13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3:13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3:13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3:13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3:13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3:13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3:13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3:13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3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3:13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3:13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3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3:13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3:13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3:13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3:13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3:13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3:13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3:13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3:13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3:13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3:13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3:13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3:13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3:13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3:13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3:13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3:13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3:13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3:13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3:13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3:13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3:13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3:13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3:13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3:13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3:13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3:13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3:13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3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3:13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3:13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3:13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3:13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3:13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3:13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3:13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3:13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3:13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3:13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3:13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3:13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3:13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3:13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3:13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3:13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3:13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3:13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3:13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3:13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3:13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3:13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3:13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3:13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3:13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3:13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3:13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3:13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3:13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3:13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3:13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3:13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3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3:13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3:13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3:13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3:13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3:13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3:13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3:13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3:13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3:13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3:13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3:13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3:13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3:13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3:13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3:13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3:13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3:13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3:13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3:13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3:13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3:13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3:13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3:13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3:13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3:13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3:13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3:13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3:13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3:13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3:13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3:13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3:13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3:13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3:13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3:13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3:13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3:13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3:13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3:13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3:13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3:13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3:13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3:13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3:13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3:13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3:13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3:13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3:13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3:13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3:13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3:13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3:13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3:13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3:13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3:13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3:13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3:13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3:13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3:13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3:13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3:13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3:13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3:13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3:13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3:13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3:13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3:13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3:13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3:13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3:13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3:13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3:13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3:13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3:13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3:13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3:13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3:13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3:13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3:13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3:13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3:13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3:13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3:13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3:13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3:13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3:13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3:13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3:13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3:13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3:13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3:13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3:13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3:13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3:13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3:13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3:13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3:13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3:13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3:13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3:13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3:13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3:13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3:13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3:13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3:13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3:13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3:13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3:13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3:13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3:13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3:13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3:13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3:13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3:13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3:13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3:13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3:13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3:13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3:13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3:13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3:13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3:13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3:13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3:13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3:13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3:13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3:13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3:13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3:13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3:13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3:13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3:13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3:13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3:13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3:13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3:13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3:13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3:13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3:13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3:13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3:13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3:13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3:13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3:13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3:13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3:13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3:13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3:13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3:13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3:13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3:13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3:13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3:13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3:13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3:13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3:13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3:13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3:13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3:13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3:13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3:13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3:13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3:13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3:13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3:13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3:13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3:13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3:13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3:13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3:13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3:13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3:13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3:13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3:13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3:13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3:13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3:13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3:13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3:13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3:13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3:13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3:13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3:13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3:13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3:13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3:13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3:13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3:13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3:13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3:13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3:13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3:13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3:13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3:13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3:13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3:13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3:13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3:13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3:13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3:13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3:13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3:13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3:13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3:13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3:13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3:13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3:13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3:13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3:13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3:13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3:13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3:13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3:13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3:13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3:13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3:13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3:13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3:13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3:13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3:13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3:13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3:13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3:13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3:13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3:13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3:13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3:13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3:13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3:13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3:13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3:13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3:13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3:13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3:13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3:13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3:13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3:13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3:13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3:13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3:13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3:13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3:13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3:13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3:13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3:13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3:13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3:13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3:13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3:13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3:13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3:13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3:13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3:13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3:13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3:13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3:13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3:13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3:13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3:13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3:13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3:13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3:13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3:13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3:13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3:13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3:13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3:13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3:13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3:13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3:13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3:13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3:13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3:13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3:13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3:13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3:13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3:13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3:13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3:13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3:13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3:13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3:13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3:13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3:13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3:13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3:13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3:13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3:13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3:13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3:13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3:13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3:13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3:13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3:13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3:13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3:13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3:13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3:13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3:13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3:13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3:13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3:13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3:13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3:13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3:13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3:13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3:13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3:13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3:13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3:13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3:13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3:13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3:13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3:13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3:13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3:13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3:13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3:13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3:13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3:13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3:13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3:13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3:13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3:13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3:13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3:13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</sheetData>
  <mergeCells count="8">
    <mergeCell ref="A1:M1"/>
    <mergeCell ref="A2:A3"/>
    <mergeCell ref="B2:B3"/>
    <mergeCell ref="C2:C3"/>
    <mergeCell ref="D2:D3"/>
    <mergeCell ref="E2:E3"/>
    <mergeCell ref="K2:K3"/>
    <mergeCell ref="A15:D15"/>
  </mergeCells>
  <printOptions horizontalCentered="1"/>
  <pageMargins left="0" right="0" top="0" bottom="0" header="0" footer="0"/>
  <pageSetup paperSize="8" scale="2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мониторинг</vt:lpstr>
      <vt:lpstr>ВНЕБЮДЖЕТ мониторинг</vt:lpstr>
      <vt:lpstr>'БЮДЖЕТ мониторинг'!Область_печати</vt:lpstr>
      <vt:lpstr>'ВНЕБЮДЖЕТ мониторинг'!Область_печати</vt:lpstr>
    </vt:vector>
  </TitlesOfParts>
  <Company>THE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Резерв 1</cp:lastModifiedBy>
  <cp:lastPrinted>2025-08-21T05:42:00Z</cp:lastPrinted>
  <dcterms:created xsi:type="dcterms:W3CDTF">2003-04-02T10:25:00Z</dcterms:created>
  <dcterms:modified xsi:type="dcterms:W3CDTF">2025-09-11T04:04:48Z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A63190C9C59A4997A766934C05137B00_12</vt:lpwstr>
  </property>
  <property fmtid="{D5CDD505-2E9C-101B-9397-08002B2CF9AE}" pid="3" name="KSOProductBuildVer">
    <vt:lpwstr>1049-12.2.0.22549</vt:lpwstr>
  </property>
</Properties>
</file>